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 ЗАКУПКИ совместные\0_2021\АП Страхование  ГО (трубопроводы)\1.1. Приложения к заявке\1.1.3 ТЗ, ДВ, график\"/>
    </mc:Choice>
  </mc:AlternateContent>
  <bookViews>
    <workbookView xWindow="0" yWindow="0" windowWidth="28800" windowHeight="12000"/>
  </bookViews>
  <sheets>
    <sheet name="Техническое задание" sheetId="1" r:id="rId1"/>
    <sheet name="Параметры трубопроводов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B60" i="2"/>
  <c r="B55" i="2"/>
  <c r="B48" i="2" l="1"/>
  <c r="B46" i="2" l="1"/>
  <c r="B39" i="2" l="1"/>
  <c r="B34" i="2"/>
  <c r="B25" i="2"/>
  <c r="B19" i="2"/>
  <c r="B10" i="2"/>
  <c r="B41" i="2" l="1"/>
  <c r="G3" i="1"/>
  <c r="F3" i="1"/>
  <c r="F4" i="1" s="1"/>
  <c r="F6" i="1" s="1"/>
  <c r="F10" i="1" l="1"/>
</calcChain>
</file>

<file path=xl/sharedStrings.xml><?xml version="1.0" encoding="utf-8"?>
<sst xmlns="http://schemas.openxmlformats.org/spreadsheetml/2006/main" count="81" uniqueCount="72">
  <si>
    <t>Лимит ответ-ти, руб.</t>
  </si>
  <si>
    <t>Лимит ответ-ти "особые условия"*</t>
  </si>
  <si>
    <t>ООО "Теплосети"</t>
  </si>
  <si>
    <t>ООО "Заводские Сети"</t>
  </si>
  <si>
    <t>АО "Энсер"</t>
  </si>
  <si>
    <t>Премия в год, руб.</t>
  </si>
  <si>
    <t>Итого</t>
  </si>
  <si>
    <t>Застрахованная деятельность</t>
  </si>
  <si>
    <t>(1) Страхование распространяется в том числе на убытки, превышающие лимиты ответственности по существующим Полисам обязательного страхования гражданской ответственности владельца опасного объекта в результате аварии на опасном объекте (в рамках Федерального закона от 27.07.2010 № 225-ФЗ), и страховое возмещение выплачивается в случае, если лимит ответственности по указанным полисам исчерпан. В случае если соответствующие договоры должны были, но не были заключены, страховое возмещение выплачивается сверх лимитов ответственности, предусмотренных по таким Полисам в соответствии с указанным Законом.</t>
  </si>
  <si>
    <t>АО "ЭНСЕР"</t>
  </si>
  <si>
    <t>Протяженность, км</t>
  </si>
  <si>
    <t>Промводопровод, хозводопровод</t>
  </si>
  <si>
    <t>Канализационные</t>
  </si>
  <si>
    <t>Теплотрасса</t>
  </si>
  <si>
    <t>Прочие</t>
  </si>
  <si>
    <t>Арендованные сети (отопление,ГВС)</t>
  </si>
  <si>
    <t>ООО "Заводские сети"</t>
  </si>
  <si>
    <t>Трубопроводы хоз.-питьевого водоснабжения</t>
  </si>
  <si>
    <t>Трубопроводы технического водоснабжения</t>
  </si>
  <si>
    <t>Трубопроводы промливневой канализации</t>
  </si>
  <si>
    <t>Трубопроводы гидрозолоудаления</t>
  </si>
  <si>
    <t>Район (КУГИ):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</si>
  <si>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Отопление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</si>
  <si>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ГВС</t>
    </r>
  </si>
  <si>
    <t>Итого:</t>
  </si>
  <si>
    <t>Завод (ГАЗ):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</si>
  <si>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ГВС  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</si>
  <si>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 xml:space="preserve">Перегретая техническая вода 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</si>
  <si>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Пар 6,5 ата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</si>
  <si>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Пар 11 ата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</si>
  <si>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Конденсат </t>
    </r>
  </si>
  <si>
    <t>Итого: </t>
  </si>
  <si>
    <t>Прочее: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</si>
  <si>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Отопление       – 22,0 км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</si>
  <si>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ГВС                        – 14,89 км</t>
    </r>
  </si>
  <si>
    <t>Застрахована деятельность Страхователя, связанная с передачей пара и горячей воды (тепловой энергии), обеспечением работоспособности тепловых сетей, а также с эксплуатацией имущества и оборудования связанного с обслуживанием тепловых сетей, в том числе зданий и сооружений, расположенных по адресу: Россия, г. Нижний Новгород, Автозаводский и Ленинский районы, а также деятельность сотрудников Страхователя при исполнении ими служебных обязанностей.</t>
  </si>
  <si>
    <t>Застрахована деятельность по забору, очистке и распределению воды оказание услуг холодного водоснабжения (питьевая и техническая вода),  оказание услуг водоотведения и очистки сточных вод (канализация),  обслуживание и эксплуатация зданий, сетей и сооружений (трубопроводов, коллекторов, камер, колодцев, туннелей и эстакад) по адресу: Россия, г. Нижний Новгород, Автозаводский и Ленинский районы, а также деятельность сотрудников Страхователя при исполнении ими служебных обязанностей.</t>
  </si>
  <si>
    <t>Застрахована деятельность Страхователя, связанная с передачей и распределением пара и горячей воды (тепловой энергии) по тепловым сетям, эксплуатацией и обеспечением работоспособности тепловых сетей и инфраструктуры (в том числе зданий и сооружений), связанной с ее эксплуатацией, расположенных по адресу: Россия, Иркутская область, а также деятельность сотрудников Страхователя при исполнении ими служебных обязанностей.</t>
  </si>
  <si>
    <t>Застрахована деятельность по забору, очистке и распределению воды оказание услуг холодного водоснабжения (питьевая и техническая вода),  оказание услуг водоотведения и очистки сточных вод (канализация),  обслуживание и эксплуатация зданий, сетей и сооружений (трубопроводов, коллекторов, камер, колодцев, туннелей и эстакад), а также деятельность Страхователя, связанная с передачей и распределением пара и горячей воды (тепловой энергии) по тепловым сетям, эксплуатацией и обеспечением работоспособности тепловых сетей и инфраструктуры (в том числе зданий и сооружений), связанной с их эксплуатацией, в г. Миасс, а также деятельность сотрудников Страхователя при исполнении ими служебных обязанностей.</t>
  </si>
  <si>
    <t xml:space="preserve"> (3) Страховым случаем является событие причинения вреда жизни и здоровью или ущерба имуществу Третьих лиц вследствие осуществления Страхователем Застрахованной деятельности, которое повлекло возникновение его гражданской ответственности по возмещению причиненного вреда.</t>
  </si>
  <si>
    <t xml:space="preserve"> * " особые условия" (2) Страховое покрытие распространяется на ответственность за причинение ущерба имуществу (в соответствии с разделами «Объект страхования» и «Страховой случай» настоящего Полиса) в результате (а) в результате непоставки / недопоставки тепловой энергии или поставки тепловой энергии, не отвечающей установленным параметрам  (б) неосуществления/ неполного осуществления водоснабжения, водоотведения, или осуществления водоснабжения/водоотведения, не отвечающего установленным параметрам. Страховое покрытие действует исключительно в случае, если выполняются все следующие условия:
1) ответственность Страхователя за причинение вреда была  установлена;
2) неосуществление/ неполное осуществление водоснабжение, водоотведение было связано с поломкой или повреждением оборудования, трубопроводов и другого имущества, которым владеет или которое использует Страхователь, или с хищением (если решением суда ответственность за причинение вреда третьим лицам вследствие хищения имущества (части имущества, включая оборудование, трубопроводы, комплектующие), необходимого для осуществления застрахованной деятельности Страхователя, возложена на Страхователя), или с непредумышленными ошибками персонала Страхователя. 
3) поломка или повреждение оборудования, трубопроводов и другого имущества, или ошибка персонала была внезапной и непредвиденной.
Ответственность Страховщика по настоящей оговорке не превышает 5 000 000 (пять миллионов) Рублей - по каждому страховому случаю и в совокупности за период страхования в пределах общего лимита страхования.</t>
  </si>
  <si>
    <t>ЗАСТРАХОВАННАЯ ДЕЯТЕЛЬНОСТЬ:</t>
  </si>
  <si>
    <t>ОСОБЫЕ УСЛОВИЯ (ВРЕД ВСЛЕДСТВИЕ НЕПОСТАВКИ /  НЕДОПОСТАВКИ ВОДОСНАБЖЕНИЯ/ВОДООТВЕДЕНИЯ 
ИЛИ ПОСТАВКИ ВОДОСНАБЖЕНИЯ /ВОДООТВЕДЕНИЯ, НЕ ОТВЕЧАЮЩЕЙ УСТАНОВЛЕННЫМ ПАРАМЕТРАМ):</t>
  </si>
  <si>
    <t>СТРАХОВОЙ СЛУЧАЙ:</t>
  </si>
  <si>
    <t>ИСКЛЮЧЕНИЯ ИЗ СТРАХОВОГО ПОКРЫТИЯ:</t>
  </si>
  <si>
    <t>В дополнение к исключениям, предусмотренным Правилами страхования, страховое покрытие по Полису не распространяется (страховым случаем не является) на любые требования к Страхователю, связанные с:
1. Причинением вреда в результате проведения ремонтно-отделочных и/или строительно-монтажных работ;
2. Договорной ответственностью;
3. Косвенными убытками, включая упущенную выгоду;
4. Возмещением вреда / ущерба / убытков третьих лиц иных, чем вред их жизни и здоровью и/или ущерб (повреждение / уничтожение) их имуществу;
5. Исчезновением / пропажей любого имущества третьих лиц, находящегося на территории страхования и/или в арендуемом Страхователем помещении, в т.ч. транспортных средств и/или имущества из (в) салоне или багажнике транспортных средств, а также имущества, оставленного в раздевалках, гардеробах, кабинках и пр. местах, отведенных / предусмотренных для его хранения, в результате действий любых лиц, вкл. кражу, грабеж, разбой, хищение, угон и т.п.;
6. Опасными объектами, страхование которых осуществляется в соответствии с Законом «Об обязательном страховании гражданской ответственности владельца опасного объекта за причинение вреда в результате аварии на опасном объекте» №225-ФЗ, однако, данное исключение не распространяется на убытки, превышающие лимиты ответственности по существующим договорам ответственности в отношении эксплуатации опасных производственных объектов в рамках указанного Закона, и страховое возмещение выплачивается в случае, если лимит ответственности по указанным полисам исчерпан; в случае если соответствующие договоры должны были, но не были заключены и страховое возмещение в этом случае выплачивается сверх лимитов ответственности, предусмотренных по таким договорам в соответствии с указанным Законом;
7. Уплатой любых штрафов, пени, неустоек и иных выплат (компенсаций), имеющих характер штрафных санкций, в том числе наложенных государственными органами.</t>
  </si>
  <si>
    <r>
      <rPr>
        <u/>
        <sz val="11"/>
        <color theme="1"/>
        <rFont val="Times New Roman"/>
        <family val="1"/>
        <charset val="204"/>
      </rPr>
      <t>Событие может быть признано страховым случаем при соблюдении всех нижеизложенных условий в совокупности:</t>
    </r>
    <r>
      <rPr>
        <sz val="11"/>
        <color theme="1"/>
        <rFont val="Times New Roman"/>
        <family val="1"/>
        <charset val="204"/>
      </rPr>
      <t xml:space="preserve">
- Имевшее место событие не попадает ни под одно из исключений из страхового покрытия, перечисленных в Полисе;
- Вред причинен в пределах Территории страхования в течение установленного Полисом Периода страхования;
- Требование о возмещении вреда заявлено в течение Период страхования, а также в течение 3 (трех) лет после его окончания;
- Обязанность по возмещению вреда установлена вступившим в законную силу решением суда, определением об утверждении мирового соглашения, заключенным с письменного согласия Страховщика, либо на основании претензии о возмещении причиненного вреда, добровольно признанной Страхователем с письменного согласия Страховщика в порядке, предусмотренном Правилами страхования;
- Требование о возмещении вреда заявлено на территории Российской Федерации и рассматривается в соответствии с законодательством Российской Федерации.
Причинение вреда нескольким лицам в результате воздействия ряда последовательно (или одновременно) возникших событий, вызванных одной и той же причиной, рассматривается как один страховой случай.</t>
    </r>
  </si>
  <si>
    <t>ООО "СКС"</t>
  </si>
  <si>
    <t>ООО "ИКС"</t>
  </si>
  <si>
    <t>Трубопроводы водоснабжения</t>
  </si>
  <si>
    <t>Трубопроводы водоотведения</t>
  </si>
  <si>
    <t>ООО "Байкальская Энергетическая Компания" (теплосети)</t>
  </si>
  <si>
    <t>ООО "ЦЭРФ" (теплосети)</t>
  </si>
  <si>
    <t>г. Тайшет</t>
  </si>
  <si>
    <t>г. Саяногорск</t>
  </si>
  <si>
    <t>АО "Байкалэнерго" (теплосети), из них:</t>
  </si>
  <si>
    <t xml:space="preserve">Трубопроводы фекальной канализации - ; </t>
  </si>
  <si>
    <t>ООО "Байкальская энергетическая компания"</t>
  </si>
  <si>
    <t>Наименование компании</t>
  </si>
  <si>
    <t>Дата начала страхования</t>
  </si>
  <si>
    <t>Дата окончания страхования</t>
  </si>
  <si>
    <t>Франшиза</t>
  </si>
  <si>
    <t>ООО "ЦЭРФ"</t>
  </si>
  <si>
    <t>В рамках настоящего полиса застрахована деятельность Страхователя, связанная с передачей и распределением пара и горячей воды (тепловой энергии) по тепловым сетям, эксплуатацией и обеспечением работоспособности тепловых сетей и инфраструктуры (в том числе зданий и сооружений), связанной с их эксплуатацией, расположенных по адресу:
-Россия, Иркутская область, г. Иркутск, а также деятельность сотрудников Страхователя при исполнении ими служебных обязанностей.</t>
  </si>
  <si>
    <t>Застрахована деятельность Страхователя по водоснабжению и водоотведению / эксплуатации систем водоснабжения и водоотведения, расположенных по адресам: Россия, респ. Хакасия, г. Саяногорск, а также деятельность сотрудников Страхователя при исполнении ими служебных обязанностей.</t>
  </si>
  <si>
    <t>Застрахована деятельность Страхователя по водоснабжению и водоотведению / эксплуатации систем водоснабжения и водоотведения, расположенных по адресам: Россия, Иркутская область, г. Железногорск-Илимский, а также деятельность сотрудников Страхователя при исполнении ими служебных обязанностей.</t>
  </si>
  <si>
    <t>ООО "ИКС":</t>
  </si>
  <si>
    <t>ООО "СКС":</t>
  </si>
  <si>
    <t>АО "Байкалэнерго" (Тайшет)</t>
  </si>
  <si>
    <t>АО "Байкалэнерго" (Саяногорск)</t>
  </si>
  <si>
    <t>В рамках настоящего полиса застрахована деятельность Страхователя, связанная с передачей и распределением пара и горячей воды (тепловой энергии) по тепловым сетям, эксплуатацией и обеспечением работоспособности тепловых сетей и инфраструктуры (в том числе зданий и сооружений), связанной с их эксплуатацией, расположенных по адресу:
-Россия, Республика Хакасия, г. Саяногорск, а также деятельность сотрудников Страхователя при исполнении ими служебных обязанностей.</t>
  </si>
  <si>
    <t>В рамках настоящего полиса застрахована деятельность Страхователя, связанная с передачей и распределением пара и горячей воды (тепловой энергии) по тепловым сетям, эксплуатацией и обеспечением работоспособности тепловых сетей и инфраструктуры (в том числе зданий и сооружений), связанной с их эксплуатацией, расположенных по адресу:
Россия, Иркутская область, г. Тайшет и Тайшетский район, а также деятельность сотрудников Страхователя при исполнении ими служебных обязанностей.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</si>
</sst>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/>
    <xf numFmtId="0" fontId="4" fillId="2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1" xfId="0" applyFont="1" applyBorder="1"/>
    <xf numFmtId="0" fontId="8" fillId="0" borderId="1" xfId="0" applyFont="1" applyBorder="1" applyAlignment="1">
      <alignment horizontal="left" vertical="center" indent="5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indent="5"/>
    </xf>
    <xf numFmtId="0" fontId="4" fillId="0" borderId="1" xfId="0" applyFont="1" applyBorder="1"/>
    <xf numFmtId="0" fontId="4" fillId="0" borderId="0" xfId="0" applyFont="1" applyFill="1" applyBorder="1"/>
    <xf numFmtId="3" fontId="5" fillId="0" borderId="0" xfId="0" applyNumberFormat="1" applyFont="1" applyFill="1"/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2" borderId="0" xfId="0" applyFont="1" applyFill="1" applyBorder="1"/>
    <xf numFmtId="3" fontId="4" fillId="3" borderId="0" xfId="0" applyNumberFormat="1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3" fontId="10" fillId="0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</cellXfs>
  <cellStyles count="1">
    <cellStyle name="Обычный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Times New Roman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Теплосети" displayName="Теплосети" ref="A1:H10" totalsRowShown="0" headerRowDxfId="12" dataDxfId="10" headerRowBorderDxfId="11" tableBorderDxfId="9" totalsRowBorderDxfId="8">
  <autoFilter ref="A1:H10"/>
  <tableColumns count="8">
    <tableColumn id="1" name="Наименование компании" dataDxfId="7"/>
    <tableColumn id="2" name="Застрахованная деятельность" dataDxfId="6"/>
    <tableColumn id="3" name="Дата начала страхования" dataDxfId="5"/>
    <tableColumn id="4" name="Дата окончания страхования" dataDxfId="4"/>
    <tableColumn id="5" name="Лимит ответ-ти, руб." dataDxfId="3"/>
    <tableColumn id="6" name="Лимит ответ-ти &quot;особые условия&quot;*" dataDxfId="2"/>
    <tableColumn id="7" name="Франшиза" dataDxfId="1"/>
    <tableColumn id="8" name="Премия в год, руб.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70" zoomScaleNormal="70" workbookViewId="0">
      <selection activeCell="H1" sqref="H1"/>
    </sheetView>
  </sheetViews>
  <sheetFormatPr defaultRowHeight="18.75" x14ac:dyDescent="0.25"/>
  <cols>
    <col min="1" max="1" width="52.5703125" style="4" customWidth="1"/>
    <col min="2" max="2" width="64.85546875" style="4" customWidth="1"/>
    <col min="3" max="3" width="17.42578125" style="2" customWidth="1"/>
    <col min="4" max="4" width="18.85546875" style="2" customWidth="1"/>
    <col min="5" max="5" width="21" style="2" customWidth="1"/>
    <col min="6" max="6" width="33" style="2" customWidth="1"/>
    <col min="7" max="7" width="11.7109375" style="2" customWidth="1"/>
    <col min="8" max="8" width="19.7109375" style="26" customWidth="1"/>
  </cols>
  <sheetData>
    <row r="1" spans="1:8" s="3" customFormat="1" ht="28.5" x14ac:dyDescent="0.25">
      <c r="A1" s="33" t="s">
        <v>58</v>
      </c>
      <c r="B1" s="34" t="s">
        <v>7</v>
      </c>
      <c r="C1" s="34" t="s">
        <v>59</v>
      </c>
      <c r="D1" s="34" t="s">
        <v>60</v>
      </c>
      <c r="E1" s="34" t="s">
        <v>0</v>
      </c>
      <c r="F1" s="34" t="s">
        <v>1</v>
      </c>
      <c r="G1" s="34" t="s">
        <v>61</v>
      </c>
      <c r="H1" s="34" t="s">
        <v>5</v>
      </c>
    </row>
    <row r="2" spans="1:8" ht="125.25" customHeight="1" x14ac:dyDescent="0.25">
      <c r="A2" s="35" t="s">
        <v>2</v>
      </c>
      <c r="B2" s="36" t="s">
        <v>35</v>
      </c>
      <c r="C2" s="37">
        <v>44531</v>
      </c>
      <c r="D2" s="37">
        <v>44895</v>
      </c>
      <c r="E2" s="38">
        <v>15000000</v>
      </c>
      <c r="F2" s="38">
        <v>5000000</v>
      </c>
      <c r="G2" s="38">
        <v>140000</v>
      </c>
      <c r="H2" s="39"/>
    </row>
    <row r="3" spans="1:8" ht="129.75" customHeight="1" x14ac:dyDescent="0.25">
      <c r="A3" s="35" t="s">
        <v>3</v>
      </c>
      <c r="B3" s="36" t="s">
        <v>36</v>
      </c>
      <c r="C3" s="37">
        <v>44531</v>
      </c>
      <c r="D3" s="37">
        <v>44895</v>
      </c>
      <c r="E3" s="38">
        <v>15000000</v>
      </c>
      <c r="F3" s="38">
        <f>F2</f>
        <v>5000000</v>
      </c>
      <c r="G3" s="38">
        <f>G2</f>
        <v>140000</v>
      </c>
      <c r="H3" s="39"/>
    </row>
    <row r="4" spans="1:8" ht="135" x14ac:dyDescent="0.25">
      <c r="A4" s="40" t="s">
        <v>68</v>
      </c>
      <c r="B4" s="36" t="s">
        <v>71</v>
      </c>
      <c r="C4" s="37">
        <v>44531</v>
      </c>
      <c r="D4" s="37">
        <v>44895</v>
      </c>
      <c r="E4" s="38">
        <v>15000000</v>
      </c>
      <c r="F4" s="38">
        <f t="shared" ref="F4:F5" si="0">F3</f>
        <v>5000000</v>
      </c>
      <c r="G4" s="38">
        <v>140000</v>
      </c>
      <c r="H4" s="39"/>
    </row>
    <row r="5" spans="1:8" ht="135" x14ac:dyDescent="0.25">
      <c r="A5" s="40" t="s">
        <v>69</v>
      </c>
      <c r="B5" s="36" t="s">
        <v>70</v>
      </c>
      <c r="C5" s="37">
        <v>44531</v>
      </c>
      <c r="D5" s="37">
        <v>44895</v>
      </c>
      <c r="E5" s="38">
        <v>15000000</v>
      </c>
      <c r="F5" s="38">
        <f t="shared" si="0"/>
        <v>5000000</v>
      </c>
      <c r="G5" s="38">
        <v>140000</v>
      </c>
      <c r="H5" s="39"/>
    </row>
    <row r="6" spans="1:8" ht="135" x14ac:dyDescent="0.25">
      <c r="A6" s="40" t="s">
        <v>62</v>
      </c>
      <c r="B6" s="36" t="s">
        <v>63</v>
      </c>
      <c r="C6" s="37">
        <v>44531</v>
      </c>
      <c r="D6" s="37">
        <v>44895</v>
      </c>
      <c r="E6" s="38">
        <v>15000000</v>
      </c>
      <c r="F6" s="38">
        <f>F4</f>
        <v>5000000</v>
      </c>
      <c r="G6" s="38">
        <v>140000</v>
      </c>
      <c r="H6" s="39"/>
    </row>
    <row r="7" spans="1:8" ht="129.75" customHeight="1" x14ac:dyDescent="0.25">
      <c r="A7" s="40" t="s">
        <v>57</v>
      </c>
      <c r="B7" s="36" t="s">
        <v>37</v>
      </c>
      <c r="C7" s="37">
        <v>44531</v>
      </c>
      <c r="D7" s="37">
        <v>44895</v>
      </c>
      <c r="E7" s="38">
        <v>15000000</v>
      </c>
      <c r="F7" s="38">
        <v>5000000</v>
      </c>
      <c r="G7" s="38">
        <v>140000</v>
      </c>
      <c r="H7" s="39"/>
    </row>
    <row r="8" spans="1:8" ht="129.75" customHeight="1" x14ac:dyDescent="0.25">
      <c r="A8" s="40" t="s">
        <v>47</v>
      </c>
      <c r="B8" s="36" t="s">
        <v>64</v>
      </c>
      <c r="C8" s="37">
        <v>44531</v>
      </c>
      <c r="D8" s="37">
        <v>44895</v>
      </c>
      <c r="E8" s="38">
        <v>15000000</v>
      </c>
      <c r="F8" s="38">
        <v>5000000</v>
      </c>
      <c r="G8" s="38">
        <v>140000</v>
      </c>
      <c r="H8" s="39"/>
    </row>
    <row r="9" spans="1:8" ht="129.75" customHeight="1" x14ac:dyDescent="0.25">
      <c r="A9" s="40" t="s">
        <v>48</v>
      </c>
      <c r="B9" s="36" t="s">
        <v>65</v>
      </c>
      <c r="C9" s="37">
        <v>44531</v>
      </c>
      <c r="D9" s="37">
        <v>44895</v>
      </c>
      <c r="E9" s="38">
        <v>15000000</v>
      </c>
      <c r="F9" s="38">
        <v>5000000</v>
      </c>
      <c r="G9" s="38">
        <v>140000</v>
      </c>
      <c r="H9" s="39"/>
    </row>
    <row r="10" spans="1:8" ht="189.75" customHeight="1" x14ac:dyDescent="0.25">
      <c r="A10" s="41" t="s">
        <v>4</v>
      </c>
      <c r="B10" s="42" t="s">
        <v>38</v>
      </c>
      <c r="C10" s="37">
        <v>44531</v>
      </c>
      <c r="D10" s="37">
        <v>44895</v>
      </c>
      <c r="E10" s="43">
        <v>15000000</v>
      </c>
      <c r="F10" s="43">
        <f>F7</f>
        <v>5000000</v>
      </c>
      <c r="G10" s="43">
        <v>140000</v>
      </c>
      <c r="H10" s="44"/>
    </row>
    <row r="11" spans="1:8" x14ac:dyDescent="0.25">
      <c r="A11" s="5"/>
      <c r="B11" s="5"/>
      <c r="C11" s="1"/>
      <c r="D11" s="1"/>
      <c r="E11" s="1"/>
      <c r="F11" s="1"/>
      <c r="G11" s="1"/>
      <c r="H11" s="27"/>
    </row>
    <row r="12" spans="1:8" x14ac:dyDescent="0.25">
      <c r="A12" s="28" t="s">
        <v>41</v>
      </c>
    </row>
    <row r="13" spans="1:8" ht="66" customHeight="1" x14ac:dyDescent="0.25">
      <c r="A13" s="45" t="s">
        <v>8</v>
      </c>
      <c r="B13" s="45"/>
      <c r="C13" s="45"/>
      <c r="D13" s="45"/>
      <c r="E13" s="45"/>
    </row>
    <row r="14" spans="1:8" ht="32.25" customHeight="1" x14ac:dyDescent="0.25">
      <c r="A14" s="47" t="s">
        <v>42</v>
      </c>
      <c r="B14" s="47"/>
      <c r="C14" s="47"/>
      <c r="D14" s="47"/>
      <c r="E14" s="25"/>
    </row>
    <row r="15" spans="1:8" ht="199.5" customHeight="1" x14ac:dyDescent="0.25">
      <c r="A15" s="45" t="s">
        <v>40</v>
      </c>
      <c r="B15" s="45"/>
      <c r="C15" s="45"/>
      <c r="D15" s="45"/>
      <c r="E15" s="45"/>
    </row>
    <row r="16" spans="1:8" ht="21" customHeight="1" x14ac:dyDescent="0.25">
      <c r="A16" s="29" t="s">
        <v>43</v>
      </c>
      <c r="B16" s="25"/>
      <c r="C16" s="25"/>
      <c r="D16" s="25"/>
      <c r="E16" s="25"/>
    </row>
    <row r="17" spans="1:5" ht="54" customHeight="1" x14ac:dyDescent="0.25">
      <c r="A17" s="46" t="s">
        <v>39</v>
      </c>
      <c r="B17" s="46"/>
    </row>
    <row r="18" spans="1:5" ht="162" customHeight="1" x14ac:dyDescent="0.25">
      <c r="A18" s="45" t="s">
        <v>46</v>
      </c>
      <c r="B18" s="45"/>
      <c r="C18" s="45"/>
      <c r="D18" s="45"/>
      <c r="E18" s="45"/>
    </row>
    <row r="19" spans="1:5" ht="21" customHeight="1" x14ac:dyDescent="0.25">
      <c r="A19" s="30" t="s">
        <v>44</v>
      </c>
    </row>
    <row r="20" spans="1:5" ht="225.75" customHeight="1" x14ac:dyDescent="0.25">
      <c r="A20" s="45" t="s">
        <v>45</v>
      </c>
      <c r="B20" s="45"/>
      <c r="C20" s="45"/>
      <c r="D20" s="45"/>
      <c r="E20" s="45"/>
    </row>
  </sheetData>
  <mergeCells count="6">
    <mergeCell ref="A20:E20"/>
    <mergeCell ref="A17:B17"/>
    <mergeCell ref="A13:E13"/>
    <mergeCell ref="A15:E15"/>
    <mergeCell ref="A14:D14"/>
    <mergeCell ref="A18:E18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0"/>
  <sheetViews>
    <sheetView workbookViewId="0">
      <selection activeCell="A50" sqref="A50"/>
    </sheetView>
  </sheetViews>
  <sheetFormatPr defaultRowHeight="15" x14ac:dyDescent="0.25"/>
  <cols>
    <col min="1" max="1" width="47.5703125" customWidth="1"/>
    <col min="2" max="2" width="25.5703125" customWidth="1"/>
    <col min="3" max="3" width="27.7109375" customWidth="1"/>
  </cols>
  <sheetData>
    <row r="2" spans="1:3" x14ac:dyDescent="0.25">
      <c r="B2" s="7"/>
    </row>
    <row r="3" spans="1:3" x14ac:dyDescent="0.25">
      <c r="A3" s="8" t="s">
        <v>9</v>
      </c>
      <c r="B3" s="9" t="s">
        <v>10</v>
      </c>
    </row>
    <row r="4" spans="1:3" x14ac:dyDescent="0.25">
      <c r="A4" s="10" t="s">
        <v>11</v>
      </c>
      <c r="B4" s="11">
        <v>46</v>
      </c>
      <c r="C4" s="3"/>
    </row>
    <row r="5" spans="1:3" x14ac:dyDescent="0.25">
      <c r="A5" s="10" t="s">
        <v>12</v>
      </c>
      <c r="B5" s="11">
        <v>37</v>
      </c>
    </row>
    <row r="6" spans="1:3" x14ac:dyDescent="0.25">
      <c r="A6" s="10" t="s">
        <v>13</v>
      </c>
      <c r="B6" s="11">
        <v>18</v>
      </c>
    </row>
    <row r="7" spans="1:3" x14ac:dyDescent="0.25">
      <c r="A7" s="10" t="s">
        <v>14</v>
      </c>
      <c r="B7" s="11">
        <v>11</v>
      </c>
    </row>
    <row r="8" spans="1:3" x14ac:dyDescent="0.25">
      <c r="A8" s="10" t="s">
        <v>15</v>
      </c>
      <c r="B8" s="11">
        <v>137</v>
      </c>
    </row>
    <row r="10" spans="1:3" x14ac:dyDescent="0.25">
      <c r="A10" s="12" t="s">
        <v>6</v>
      </c>
      <c r="B10" s="13">
        <f>SUM(B4:B9)</f>
        <v>249</v>
      </c>
    </row>
    <row r="12" spans="1:3" x14ac:dyDescent="0.25">
      <c r="A12" s="8" t="s">
        <v>16</v>
      </c>
      <c r="B12" s="14"/>
    </row>
    <row r="13" spans="1:3" x14ac:dyDescent="0.25">
      <c r="A13" s="7" t="s">
        <v>17</v>
      </c>
      <c r="B13" s="15">
        <v>87</v>
      </c>
    </row>
    <row r="14" spans="1:3" x14ac:dyDescent="0.25">
      <c r="A14" s="7" t="s">
        <v>18</v>
      </c>
      <c r="B14" s="15">
        <v>31.5</v>
      </c>
    </row>
    <row r="15" spans="1:3" x14ac:dyDescent="0.25">
      <c r="A15" s="7" t="s">
        <v>56</v>
      </c>
      <c r="B15" s="15">
        <v>63.8</v>
      </c>
    </row>
    <row r="16" spans="1:3" x14ac:dyDescent="0.25">
      <c r="A16" s="7" t="s">
        <v>19</v>
      </c>
      <c r="B16" s="15">
        <v>59</v>
      </c>
    </row>
    <row r="17" spans="1:3" x14ac:dyDescent="0.25">
      <c r="A17" s="7" t="s">
        <v>20</v>
      </c>
      <c r="B17" s="15">
        <v>9</v>
      </c>
    </row>
    <row r="18" spans="1:3" x14ac:dyDescent="0.25">
      <c r="B18" s="6"/>
    </row>
    <row r="19" spans="1:3" x14ac:dyDescent="0.25">
      <c r="A19" t="s">
        <v>6</v>
      </c>
      <c r="B19" s="16">
        <f>SUM(B13:B18)</f>
        <v>250.3</v>
      </c>
    </row>
    <row r="21" spans="1:3" x14ac:dyDescent="0.25">
      <c r="A21" s="8" t="s">
        <v>2</v>
      </c>
      <c r="B21" s="14"/>
      <c r="C21" s="3"/>
    </row>
    <row r="22" spans="1:3" x14ac:dyDescent="0.25">
      <c r="A22" s="17" t="s">
        <v>21</v>
      </c>
      <c r="B22" s="18"/>
    </row>
    <row r="23" spans="1:3" x14ac:dyDescent="0.25">
      <c r="A23" s="19" t="s">
        <v>22</v>
      </c>
      <c r="B23" s="20">
        <v>425.57</v>
      </c>
      <c r="C23" s="3"/>
    </row>
    <row r="24" spans="1:3" x14ac:dyDescent="0.25">
      <c r="A24" s="19" t="s">
        <v>23</v>
      </c>
      <c r="B24" s="20">
        <v>189.75</v>
      </c>
    </row>
    <row r="25" spans="1:3" x14ac:dyDescent="0.25">
      <c r="A25" s="17" t="s">
        <v>24</v>
      </c>
      <c r="B25" s="20">
        <f>SUM(B23:B24)</f>
        <v>615.31999999999994</v>
      </c>
    </row>
    <row r="26" spans="1:3" x14ac:dyDescent="0.25">
      <c r="A26" s="17"/>
      <c r="B26" s="20"/>
    </row>
    <row r="27" spans="1:3" x14ac:dyDescent="0.25">
      <c r="A27" s="17" t="s">
        <v>25</v>
      </c>
      <c r="B27" s="20"/>
    </row>
    <row r="28" spans="1:3" x14ac:dyDescent="0.25">
      <c r="A28" s="19" t="s">
        <v>22</v>
      </c>
      <c r="B28" s="20">
        <v>101.45</v>
      </c>
    </row>
    <row r="29" spans="1:3" x14ac:dyDescent="0.25">
      <c r="A29" s="19" t="s">
        <v>26</v>
      </c>
      <c r="B29" s="20">
        <v>44.46</v>
      </c>
    </row>
    <row r="30" spans="1:3" x14ac:dyDescent="0.25">
      <c r="A30" s="19" t="s">
        <v>27</v>
      </c>
      <c r="B30" s="20">
        <v>17.170000000000002</v>
      </c>
    </row>
    <row r="31" spans="1:3" x14ac:dyDescent="0.25">
      <c r="A31" s="19" t="s">
        <v>28</v>
      </c>
      <c r="B31" s="20">
        <v>17.61</v>
      </c>
    </row>
    <row r="32" spans="1:3" x14ac:dyDescent="0.25">
      <c r="A32" s="19" t="s">
        <v>29</v>
      </c>
      <c r="B32" s="20">
        <v>7.5</v>
      </c>
    </row>
    <row r="33" spans="1:2" x14ac:dyDescent="0.25">
      <c r="A33" s="19" t="s">
        <v>30</v>
      </c>
      <c r="B33" s="20">
        <v>13.81</v>
      </c>
    </row>
    <row r="34" spans="1:2" x14ac:dyDescent="0.25">
      <c r="A34" s="17" t="s">
        <v>31</v>
      </c>
      <c r="B34" s="20">
        <f>SUM(B28:B33)</f>
        <v>202</v>
      </c>
    </row>
    <row r="35" spans="1:2" x14ac:dyDescent="0.25">
      <c r="A35" s="21"/>
      <c r="B35" s="20"/>
    </row>
    <row r="36" spans="1:2" x14ac:dyDescent="0.25">
      <c r="A36" s="22" t="s">
        <v>32</v>
      </c>
      <c r="B36" s="20"/>
    </row>
    <row r="37" spans="1:2" x14ac:dyDescent="0.25">
      <c r="A37" s="19" t="s">
        <v>33</v>
      </c>
      <c r="B37" s="20">
        <v>22</v>
      </c>
    </row>
    <row r="38" spans="1:2" x14ac:dyDescent="0.25">
      <c r="A38" s="19" t="s">
        <v>34</v>
      </c>
      <c r="B38" s="20">
        <v>14.89</v>
      </c>
    </row>
    <row r="39" spans="1:2" x14ac:dyDescent="0.25">
      <c r="A39" s="17" t="s">
        <v>6</v>
      </c>
      <c r="B39" s="20">
        <f>SUM(B37:B38)</f>
        <v>36.89</v>
      </c>
    </row>
    <row r="41" spans="1:2" x14ac:dyDescent="0.25">
      <c r="A41" t="s">
        <v>6</v>
      </c>
      <c r="B41" s="16">
        <f>B25+B34+B39</f>
        <v>854.20999999999992</v>
      </c>
    </row>
    <row r="44" spans="1:2" x14ac:dyDescent="0.25">
      <c r="A44" s="8" t="s">
        <v>51</v>
      </c>
      <c r="B44" s="16">
        <v>1532.153</v>
      </c>
    </row>
    <row r="45" spans="1:2" ht="15.75" x14ac:dyDescent="0.25">
      <c r="A45" s="23"/>
      <c r="B45" s="24"/>
    </row>
    <row r="46" spans="1:2" ht="15" customHeight="1" x14ac:dyDescent="0.25">
      <c r="A46" s="8" t="s">
        <v>55</v>
      </c>
      <c r="B46" s="16">
        <f>SUM(B47:B48)</f>
        <v>205.08753999999999</v>
      </c>
    </row>
    <row r="47" spans="1:2" x14ac:dyDescent="0.25">
      <c r="A47" s="31" t="s">
        <v>53</v>
      </c>
      <c r="B47" s="32">
        <v>61.807540000000003</v>
      </c>
    </row>
    <row r="48" spans="1:2" x14ac:dyDescent="0.25">
      <c r="A48" s="31" t="s">
        <v>54</v>
      </c>
      <c r="B48" s="32">
        <f>71.64*2</f>
        <v>143.28</v>
      </c>
    </row>
    <row r="49" spans="1:2" ht="15.75" x14ac:dyDescent="0.25">
      <c r="A49" s="23"/>
      <c r="B49" s="24"/>
    </row>
    <row r="50" spans="1:2" x14ac:dyDescent="0.25">
      <c r="A50" s="8" t="s">
        <v>52</v>
      </c>
      <c r="B50" s="16">
        <v>4.843</v>
      </c>
    </row>
    <row r="52" spans="1:2" ht="15" customHeight="1" x14ac:dyDescent="0.25">
      <c r="A52" s="8" t="s">
        <v>66</v>
      </c>
      <c r="B52" s="14"/>
    </row>
    <row r="53" spans="1:2" x14ac:dyDescent="0.25">
      <c r="A53" s="7" t="s">
        <v>49</v>
      </c>
      <c r="B53" s="15">
        <v>52.987000000000002</v>
      </c>
    </row>
    <row r="54" spans="1:2" x14ac:dyDescent="0.25">
      <c r="A54" s="7" t="s">
        <v>50</v>
      </c>
      <c r="B54" s="15">
        <v>45.384999999999998</v>
      </c>
    </row>
    <row r="55" spans="1:2" x14ac:dyDescent="0.25">
      <c r="A55" t="s">
        <v>6</v>
      </c>
      <c r="B55" s="16">
        <f>SUM(B53:B54)</f>
        <v>98.372</v>
      </c>
    </row>
    <row r="56" spans="1:2" ht="15.75" x14ac:dyDescent="0.25">
      <c r="A56" s="23"/>
      <c r="B56" s="24"/>
    </row>
    <row r="57" spans="1:2" x14ac:dyDescent="0.25">
      <c r="A57" s="8" t="s">
        <v>67</v>
      </c>
      <c r="B57" s="14"/>
    </row>
    <row r="58" spans="1:2" x14ac:dyDescent="0.25">
      <c r="A58" s="7" t="s">
        <v>49</v>
      </c>
      <c r="B58" s="15">
        <v>119.2</v>
      </c>
    </row>
    <row r="59" spans="1:2" x14ac:dyDescent="0.25">
      <c r="A59" s="7" t="s">
        <v>50</v>
      </c>
      <c r="B59" s="15">
        <v>94.6</v>
      </c>
    </row>
    <row r="60" spans="1:2" x14ac:dyDescent="0.25">
      <c r="A60" t="s">
        <v>6</v>
      </c>
      <c r="B60" s="16">
        <f>SUM(B58:B59)</f>
        <v>213.8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Техническое задание</vt:lpstr>
      <vt:lpstr>Параметры трубопроводов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Arefieva Elena</cp:lastModifiedBy>
  <dcterms:created xsi:type="dcterms:W3CDTF">2020-09-16T08:05:21Z</dcterms:created>
  <dcterms:modified xsi:type="dcterms:W3CDTF">2021-11-03T00:18:20Z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0b804-62e0-47d9-bc61-31b566d2ec1e_Enabled">
    <vt:lpwstr>true</vt:lpwstr>
  </property>
  <property fmtid="{D5CDD505-2E9C-101B-9397-08002B2CF9AE}" pid="3" name="MSIP_Label_22f0b804-62e0-47d9-bc61-31b566d2ec1e_SetDate">
    <vt:lpwstr>2021-10-08T06:59:16Z</vt:lpwstr>
  </property>
  <property fmtid="{D5CDD505-2E9C-101B-9397-08002B2CF9AE}" pid="4" name="MSIP_Label_22f0b804-62e0-47d9-bc61-31b566d2ec1e_Method">
    <vt:lpwstr>Privileged</vt:lpwstr>
  </property>
  <property fmtid="{D5CDD505-2E9C-101B-9397-08002B2CF9AE}" pid="5" name="MSIP_Label_22f0b804-62e0-47d9-bc61-31b566d2ec1e_Name">
    <vt:lpwstr>22f0b804-62e0-47d9-bc61-31b566d2ec1e</vt:lpwstr>
  </property>
  <property fmtid="{D5CDD505-2E9C-101B-9397-08002B2CF9AE}" pid="6" name="MSIP_Label_22f0b804-62e0-47d9-bc61-31b566d2ec1e_SiteId">
    <vt:lpwstr>818b099f-45a1-4ad0-a663-221661b546d1</vt:lpwstr>
  </property>
  <property fmtid="{D5CDD505-2E9C-101B-9397-08002B2CF9AE}" pid="7" name="MSIP_Label_22f0b804-62e0-47d9-bc61-31b566d2ec1e_ActionId">
    <vt:lpwstr>54d3e99b-2378-4c42-99fd-c74005606965</vt:lpwstr>
  </property>
  <property fmtid="{D5CDD505-2E9C-101B-9397-08002B2CF9AE}" pid="8" name="MSIP_Label_22f0b804-62e0-47d9-bc61-31b566d2ec1e_ContentBits">
    <vt:lpwstr>0</vt:lpwstr>
  </property>
</Properties>
</file>